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all\Operace vakcíny\1_Pfizer_BioNTech\Závozy\21_01_Leden\"/>
    </mc:Choice>
  </mc:AlternateContent>
  <xr:revisionPtr revIDLastSave="0" documentId="13_ncr:1_{01AC06DF-1558-4DD5-BAF1-920E51B028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G34" i="1" s="1"/>
  <c r="H34" i="1"/>
  <c r="I34" i="1" s="1"/>
  <c r="J34" i="1"/>
  <c r="K34" i="1" s="1"/>
  <c r="L34" i="1"/>
  <c r="M34" i="1" s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M3" i="1"/>
  <c r="K3" i="1"/>
  <c r="I3" i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D11" i="1"/>
  <c r="E11" i="1" s="1"/>
  <c r="D12" i="1"/>
  <c r="E12" i="1" s="1"/>
  <c r="D13" i="1"/>
  <c r="E13" i="1" s="1"/>
  <c r="D14" i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" i="1"/>
  <c r="E10" i="1"/>
  <c r="E14" i="1"/>
  <c r="D34" i="1" l="1"/>
  <c r="E34" i="1" s="1"/>
  <c r="E3" i="1"/>
</calcChain>
</file>

<file path=xl/sharedStrings.xml><?xml version="1.0" encoding="utf-8"?>
<sst xmlns="http://schemas.openxmlformats.org/spreadsheetml/2006/main" count="118" uniqueCount="79">
  <si>
    <t>Zdravotní ústav se sídlem v Ústí nad Labem</t>
  </si>
  <si>
    <t>Zdravotní ústav se sídlem v Ostravě</t>
  </si>
  <si>
    <t>Fakultní nemocnice Olomouc</t>
  </si>
  <si>
    <t>Ústřední vojenská nemocnice - Vojenská fakultní nemocnice Praha</t>
  </si>
  <si>
    <t>Vojenská nemocnice Brno</t>
  </si>
  <si>
    <t>Vojenská nemocnice Olomouc</t>
  </si>
  <si>
    <t>Fakultní nemocnice u sv. Anny v Brně</t>
  </si>
  <si>
    <t>Thomayerova nemocnice</t>
  </si>
  <si>
    <t xml:space="preserve">Nemocnice Na Bulovce </t>
  </si>
  <si>
    <t>Nemocnice na Homolce</t>
  </si>
  <si>
    <t>Masarykova nemocnice v Ústí nad Labem, o. z.</t>
  </si>
  <si>
    <t>Karlovarská krajská nemocnice a.s.</t>
  </si>
  <si>
    <t>Institut klinické a experimentální medicíny</t>
  </si>
  <si>
    <t>Nemocnice Jihlava</t>
  </si>
  <si>
    <t>Fakultní nemocnice Hradec Králové</t>
  </si>
  <si>
    <t>Očkovací centrum</t>
  </si>
  <si>
    <t xml:space="preserve">Fakultní nemocnice Ostrava </t>
  </si>
  <si>
    <t>Fakultní nemocnice Královské Vinohrady</t>
  </si>
  <si>
    <t>Nemocnice České Budějovice</t>
  </si>
  <si>
    <t>Všeobecná fakultní nemocnice</t>
  </si>
  <si>
    <t>Krajská nemocnice Liberec a.s.</t>
  </si>
  <si>
    <t>Krajská nemocnice T. Bati, a. s.</t>
  </si>
  <si>
    <t>FN Brno</t>
  </si>
  <si>
    <t>Státní zdravotní ústav v Praze</t>
  </si>
  <si>
    <t>FN Plzeň</t>
  </si>
  <si>
    <t>Fakultní nemocnice v Motole</t>
  </si>
  <si>
    <t>leden</t>
  </si>
  <si>
    <t>Město</t>
  </si>
  <si>
    <t>Praha</t>
  </si>
  <si>
    <t>Ústí nad Labem</t>
  </si>
  <si>
    <t>Ostrava</t>
  </si>
  <si>
    <t>Brno</t>
  </si>
  <si>
    <t>Hradec Králové</t>
  </si>
  <si>
    <t>Olomouc</t>
  </si>
  <si>
    <t>Plzeň</t>
  </si>
  <si>
    <t>České Budějovice</t>
  </si>
  <si>
    <t>Liberec</t>
  </si>
  <si>
    <t>Zlín</t>
  </si>
  <si>
    <t>Karlovy Vary</t>
  </si>
  <si>
    <t>Jihlava</t>
  </si>
  <si>
    <t>Pardubice</t>
  </si>
  <si>
    <t>7.1.</t>
  </si>
  <si>
    <t>14.1.</t>
  </si>
  <si>
    <t>21.1.</t>
  </si>
  <si>
    <t>28.1.</t>
  </si>
  <si>
    <t>Nemocnice Pardubického kraje - Pardubická nemocnice</t>
  </si>
  <si>
    <t>plata</t>
  </si>
  <si>
    <t>dávky</t>
  </si>
  <si>
    <t>Kraj</t>
  </si>
  <si>
    <t>Jihomoravský</t>
  </si>
  <si>
    <t>Ústecký</t>
  </si>
  <si>
    <t>Moravskoslezský</t>
  </si>
  <si>
    <t>Královéhradecký</t>
  </si>
  <si>
    <t>Olomoucký</t>
  </si>
  <si>
    <t>Liberecký</t>
  </si>
  <si>
    <t>Jihočeský</t>
  </si>
  <si>
    <t>Plzeňský</t>
  </si>
  <si>
    <t>Zlínský</t>
  </si>
  <si>
    <t>Karlovarský</t>
  </si>
  <si>
    <t>Vysočina</t>
  </si>
  <si>
    <t>Pardubický</t>
  </si>
  <si>
    <t>Nemocnice Rudolfa a Stefanie Benešov</t>
  </si>
  <si>
    <t>Benešov</t>
  </si>
  <si>
    <t>Středočeský</t>
  </si>
  <si>
    <t>Příbram</t>
  </si>
  <si>
    <t>Kladno</t>
  </si>
  <si>
    <t xml:space="preserve">Kolín </t>
  </si>
  <si>
    <t>Mladá Boleslav</t>
  </si>
  <si>
    <t>Oblastní nemocnice Kolín</t>
  </si>
  <si>
    <t>Oblastní nemocnice Mladá Boleslav</t>
  </si>
  <si>
    <t>Oblastní nemocnice Kladno</t>
  </si>
  <si>
    <t>Oblastní nemocnice Příbram</t>
  </si>
  <si>
    <t>dávek</t>
  </si>
  <si>
    <t>plat max</t>
  </si>
  <si>
    <t>plato</t>
  </si>
  <si>
    <t xml:space="preserve">termobox </t>
  </si>
  <si>
    <t>CELKEM</t>
  </si>
  <si>
    <t>max</t>
  </si>
  <si>
    <t>plat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</si>
</sst>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20212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 applyBorder="1"/>
    <xf numFmtId="0" fontId="0" fillId="0" borderId="2" xfId="0" applyFill="1" applyBorder="1"/>
    <xf numFmtId="0" fontId="0" fillId="0" borderId="15" xfId="0" applyFill="1" applyBorder="1"/>
    <xf numFmtId="0" fontId="0" fillId="0" borderId="1" xfId="0" applyFill="1" applyBorder="1"/>
    <xf numFmtId="0" fontId="0" fillId="0" borderId="16" xfId="0" applyFill="1" applyBorder="1"/>
    <xf numFmtId="0" fontId="0" fillId="0" borderId="16" xfId="0" applyFill="1" applyBorder="1" applyAlignment="1">
      <alignment horizontal="left"/>
    </xf>
    <xf numFmtId="0" fontId="2" fillId="0" borderId="16" xfId="0" applyFont="1" applyFill="1" applyBorder="1"/>
    <xf numFmtId="0" fontId="0" fillId="0" borderId="0" xfId="0" applyFill="1"/>
    <xf numFmtId="0" fontId="0" fillId="0" borderId="12" xfId="0" applyFill="1" applyBorder="1"/>
    <xf numFmtId="0" fontId="0" fillId="0" borderId="13" xfId="0" applyFill="1" applyBorder="1"/>
    <xf numFmtId="0" fontId="0" fillId="0" borderId="17" xfId="0" applyFill="1" applyBorder="1"/>
    <xf numFmtId="0" fontId="0" fillId="0" borderId="14" xfId="0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0" fillId="4" borderId="2" xfId="0" applyFill="1" applyBorder="1"/>
    <xf numFmtId="0" fontId="0" fillId="5" borderId="2" xfId="0" applyFill="1" applyBorder="1"/>
    <xf numFmtId="0" fontId="0" fillId="5" borderId="5" xfId="0" applyFill="1" applyBorder="1"/>
    <xf numFmtId="0" fontId="0" fillId="5" borderId="3" xfId="0" applyFill="1" applyBorder="1"/>
    <xf numFmtId="0" fontId="0" fillId="5" borderId="10" xfId="0" applyFill="1" applyBorder="1"/>
    <xf numFmtId="0" fontId="0" fillId="4" borderId="5" xfId="0" applyFill="1" applyBorder="1"/>
    <xf numFmtId="0" fontId="0" fillId="4" borderId="3" xfId="0" applyFill="1" applyBorder="1"/>
    <xf numFmtId="0" fontId="0" fillId="4" borderId="10" xfId="0" applyFill="1" applyBorder="1"/>
    <xf numFmtId="0" fontId="0" fillId="5" borderId="15" xfId="0" applyFill="1" applyBorder="1"/>
    <xf numFmtId="0" fontId="0" fillId="5" borderId="6" xfId="0" applyFill="1" applyBorder="1"/>
    <xf numFmtId="0" fontId="0" fillId="5" borderId="8" xfId="0" applyFill="1" applyBorder="1"/>
    <xf numFmtId="0" fontId="0" fillId="5" borderId="11" xfId="0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0" fillId="6" borderId="14" xfId="0" applyFill="1" applyBorder="1"/>
    <xf numFmtId="0" fontId="0" fillId="6" borderId="4" xfId="0" applyFill="1" applyBorder="1"/>
    <xf numFmtId="0" fontId="0" fillId="6" borderId="7" xfId="0" applyFill="1" applyBorder="1"/>
    <xf numFmtId="0" fontId="0" fillId="6" borderId="9" xfId="0" applyFill="1" applyBorder="1"/>
    <xf numFmtId="0" fontId="0" fillId="7" borderId="2" xfId="0" applyFill="1" applyBorder="1"/>
    <xf numFmtId="0" fontId="0" fillId="7" borderId="5" xfId="0" applyFill="1" applyBorder="1"/>
    <xf numFmtId="0" fontId="0" fillId="7" borderId="3" xfId="0" applyFill="1" applyBorder="1"/>
    <xf numFmtId="0" fontId="0" fillId="7" borderId="10" xfId="0" applyFill="1" applyBorder="1"/>
    <xf numFmtId="0" fontId="4" fillId="0" borderId="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workbookViewId="0">
      <pane xSplit="1" topLeftCell="B1" activePane="topRight" state="frozen"/>
      <selection pane="topRight" activeCell="R25" sqref="R25"/>
    </sheetView>
  </sheetViews>
  <sheetFormatPr defaultColWidth="9.140625" defaultRowHeight="15" x14ac:dyDescent="0.25"/>
  <cols>
    <col min="1" max="1" width="69.140625" style="1" bestFit="1" customWidth="1"/>
    <col min="2" max="2" width="16.7109375" style="1" bestFit="1" customWidth="1"/>
    <col min="3" max="3" width="16" style="8" bestFit="1" customWidth="1"/>
    <col min="4" max="4" width="10.5703125" style="1" customWidth="1"/>
    <col min="5" max="12" width="9.28515625" style="1" customWidth="1"/>
    <col min="13" max="13" width="10" style="1" customWidth="1"/>
    <col min="14" max="14" width="9.140625" style="1"/>
    <col min="15" max="15" width="14.5703125" style="1" bestFit="1" customWidth="1"/>
    <col min="16" max="16" width="10" style="1" bestFit="1" customWidth="1"/>
    <col min="17" max="16384" width="9.140625" style="1"/>
  </cols>
  <sheetData>
    <row r="1" spans="1:17" ht="15.75" customHeight="1" thickBot="1" x14ac:dyDescent="0.3">
      <c r="A1" s="39" t="s">
        <v>15</v>
      </c>
      <c r="B1" s="41" t="s">
        <v>27</v>
      </c>
      <c r="C1" s="46" t="s">
        <v>48</v>
      </c>
      <c r="D1" s="45" t="s">
        <v>26</v>
      </c>
      <c r="E1" s="43"/>
      <c r="F1" s="43" t="s">
        <v>41</v>
      </c>
      <c r="G1" s="43"/>
      <c r="H1" s="43" t="s">
        <v>42</v>
      </c>
      <c r="I1" s="43"/>
      <c r="J1" s="43" t="s">
        <v>43</v>
      </c>
      <c r="K1" s="43"/>
      <c r="L1" s="43" t="s">
        <v>44</v>
      </c>
      <c r="M1" s="44"/>
    </row>
    <row r="2" spans="1:17" ht="15.75" thickBot="1" x14ac:dyDescent="0.3">
      <c r="A2" s="40"/>
      <c r="B2" s="42"/>
      <c r="C2" s="47"/>
      <c r="D2" s="31" t="s">
        <v>46</v>
      </c>
      <c r="E2" s="35" t="s">
        <v>47</v>
      </c>
      <c r="F2" s="17" t="s">
        <v>46</v>
      </c>
      <c r="G2" s="18" t="s">
        <v>47</v>
      </c>
      <c r="H2" s="17" t="s">
        <v>46</v>
      </c>
      <c r="I2" s="18" t="s">
        <v>47</v>
      </c>
      <c r="J2" s="17" t="s">
        <v>46</v>
      </c>
      <c r="K2" s="18" t="s">
        <v>47</v>
      </c>
      <c r="L2" s="17" t="s">
        <v>46</v>
      </c>
      <c r="M2" s="25" t="s">
        <v>47</v>
      </c>
    </row>
    <row r="3" spans="1:17" x14ac:dyDescent="0.25">
      <c r="A3" s="4" t="s">
        <v>23</v>
      </c>
      <c r="B3" s="9" t="s">
        <v>28</v>
      </c>
      <c r="C3" s="10" t="s">
        <v>28</v>
      </c>
      <c r="D3" s="32">
        <f>F3+H3+J3+L3</f>
        <v>4</v>
      </c>
      <c r="E3" s="36">
        <f>D3*P$4</f>
        <v>3900</v>
      </c>
      <c r="F3" s="22">
        <v>1</v>
      </c>
      <c r="G3" s="19">
        <f>F3*P$4</f>
        <v>975</v>
      </c>
      <c r="H3" s="22">
        <v>1</v>
      </c>
      <c r="I3" s="19">
        <f>H3*P$4</f>
        <v>975</v>
      </c>
      <c r="J3" s="22">
        <v>1</v>
      </c>
      <c r="K3" s="19">
        <f>J3*P$4</f>
        <v>975</v>
      </c>
      <c r="L3" s="22">
        <v>1</v>
      </c>
      <c r="M3" s="26">
        <f>L3*P$4</f>
        <v>975</v>
      </c>
      <c r="O3" s="1" t="s">
        <v>75</v>
      </c>
      <c r="P3" s="1">
        <v>5</v>
      </c>
      <c r="Q3" s="1" t="s">
        <v>73</v>
      </c>
    </row>
    <row r="4" spans="1:17" x14ac:dyDescent="0.25">
      <c r="A4" s="5" t="s">
        <v>17</v>
      </c>
      <c r="B4" s="1" t="s">
        <v>28</v>
      </c>
      <c r="C4" s="11" t="s">
        <v>28</v>
      </c>
      <c r="D4" s="33">
        <f t="shared" ref="D4:D33" si="0">F4+H4+J4+L4</f>
        <v>10</v>
      </c>
      <c r="E4" s="37">
        <f>D4*P$4</f>
        <v>9750</v>
      </c>
      <c r="F4" s="23">
        <v>2</v>
      </c>
      <c r="G4" s="20">
        <f t="shared" ref="G4:G33" si="1">F4*P$4</f>
        <v>1950</v>
      </c>
      <c r="H4" s="23">
        <v>2</v>
      </c>
      <c r="I4" s="20">
        <f t="shared" ref="I4:I33" si="2">H4*P$4</f>
        <v>1950</v>
      </c>
      <c r="J4" s="23">
        <v>3</v>
      </c>
      <c r="K4" s="20">
        <f t="shared" ref="K4:K33" si="3">J4*P$4</f>
        <v>2925</v>
      </c>
      <c r="L4" s="23">
        <v>3</v>
      </c>
      <c r="M4" s="27">
        <f t="shared" ref="M4:M33" si="4">L4*P$4</f>
        <v>2925</v>
      </c>
      <c r="O4" s="1" t="s">
        <v>74</v>
      </c>
      <c r="P4" s="1">
        <v>975</v>
      </c>
      <c r="Q4" s="1" t="s">
        <v>72</v>
      </c>
    </row>
    <row r="5" spans="1:17" x14ac:dyDescent="0.25">
      <c r="A5" s="5" t="s">
        <v>25</v>
      </c>
      <c r="B5" s="1" t="s">
        <v>28</v>
      </c>
      <c r="C5" s="11" t="s">
        <v>28</v>
      </c>
      <c r="D5" s="33">
        <f t="shared" si="0"/>
        <v>10</v>
      </c>
      <c r="E5" s="37">
        <f t="shared" ref="E5:E34" si="5">D5*P$4</f>
        <v>9750</v>
      </c>
      <c r="F5" s="23">
        <v>2</v>
      </c>
      <c r="G5" s="20">
        <f t="shared" si="1"/>
        <v>1950</v>
      </c>
      <c r="H5" s="23">
        <v>2</v>
      </c>
      <c r="I5" s="20">
        <f t="shared" si="2"/>
        <v>1950</v>
      </c>
      <c r="J5" s="23">
        <v>3</v>
      </c>
      <c r="K5" s="20">
        <f t="shared" si="3"/>
        <v>2925</v>
      </c>
      <c r="L5" s="23">
        <v>3</v>
      </c>
      <c r="M5" s="27">
        <f t="shared" si="4"/>
        <v>2925</v>
      </c>
    </row>
    <row r="6" spans="1:17" x14ac:dyDescent="0.25">
      <c r="A6" s="5" t="s">
        <v>7</v>
      </c>
      <c r="B6" s="1" t="s">
        <v>28</v>
      </c>
      <c r="C6" s="11" t="s">
        <v>28</v>
      </c>
      <c r="D6" s="33">
        <f t="shared" si="0"/>
        <v>10</v>
      </c>
      <c r="E6" s="37">
        <f t="shared" si="5"/>
        <v>9750</v>
      </c>
      <c r="F6" s="23">
        <v>2</v>
      </c>
      <c r="G6" s="20">
        <f t="shared" si="1"/>
        <v>1950</v>
      </c>
      <c r="H6" s="23">
        <v>2</v>
      </c>
      <c r="I6" s="20">
        <f t="shared" si="2"/>
        <v>1950</v>
      </c>
      <c r="J6" s="23">
        <v>3</v>
      </c>
      <c r="K6" s="20">
        <f t="shared" si="3"/>
        <v>2925</v>
      </c>
      <c r="L6" s="23">
        <v>3</v>
      </c>
      <c r="M6" s="27">
        <f t="shared" si="4"/>
        <v>2925</v>
      </c>
      <c r="O6" s="1" t="s">
        <v>77</v>
      </c>
      <c r="P6" s="1">
        <v>335</v>
      </c>
      <c r="Q6" s="1" t="s">
        <v>78</v>
      </c>
    </row>
    <row r="7" spans="1:17" x14ac:dyDescent="0.25">
      <c r="A7" s="5" t="s">
        <v>8</v>
      </c>
      <c r="B7" s="1" t="s">
        <v>28</v>
      </c>
      <c r="C7" s="11" t="s">
        <v>28</v>
      </c>
      <c r="D7" s="33">
        <f t="shared" si="0"/>
        <v>41</v>
      </c>
      <c r="E7" s="37">
        <f t="shared" si="5"/>
        <v>39975</v>
      </c>
      <c r="F7" s="23">
        <v>10</v>
      </c>
      <c r="G7" s="20">
        <f t="shared" si="1"/>
        <v>9750</v>
      </c>
      <c r="H7" s="23">
        <v>10</v>
      </c>
      <c r="I7" s="20">
        <f t="shared" si="2"/>
        <v>9750</v>
      </c>
      <c r="J7" s="23">
        <v>10</v>
      </c>
      <c r="K7" s="20">
        <f t="shared" si="3"/>
        <v>9750</v>
      </c>
      <c r="L7" s="23">
        <v>11</v>
      </c>
      <c r="M7" s="27">
        <f t="shared" si="4"/>
        <v>10725</v>
      </c>
    </row>
    <row r="8" spans="1:17" x14ac:dyDescent="0.25">
      <c r="A8" s="5" t="s">
        <v>9</v>
      </c>
      <c r="B8" s="1" t="s">
        <v>28</v>
      </c>
      <c r="C8" s="11" t="s">
        <v>28</v>
      </c>
      <c r="D8" s="33">
        <f t="shared" si="0"/>
        <v>4</v>
      </c>
      <c r="E8" s="37">
        <f t="shared" si="5"/>
        <v>3900</v>
      </c>
      <c r="F8" s="23">
        <v>1</v>
      </c>
      <c r="G8" s="20">
        <f t="shared" si="1"/>
        <v>975</v>
      </c>
      <c r="H8" s="23">
        <v>1</v>
      </c>
      <c r="I8" s="20">
        <f t="shared" si="2"/>
        <v>975</v>
      </c>
      <c r="J8" s="23">
        <v>1</v>
      </c>
      <c r="K8" s="20">
        <f t="shared" si="3"/>
        <v>975</v>
      </c>
      <c r="L8" s="23">
        <v>1</v>
      </c>
      <c r="M8" s="27">
        <f t="shared" si="4"/>
        <v>975</v>
      </c>
    </row>
    <row r="9" spans="1:17" x14ac:dyDescent="0.25">
      <c r="A9" s="5" t="s">
        <v>19</v>
      </c>
      <c r="B9" s="1" t="s">
        <v>28</v>
      </c>
      <c r="C9" s="11" t="s">
        <v>28</v>
      </c>
      <c r="D9" s="33">
        <f t="shared" si="0"/>
        <v>13</v>
      </c>
      <c r="E9" s="37">
        <f t="shared" si="5"/>
        <v>12675</v>
      </c>
      <c r="F9" s="23">
        <v>2</v>
      </c>
      <c r="G9" s="20">
        <f t="shared" si="1"/>
        <v>1950</v>
      </c>
      <c r="H9" s="23">
        <v>3</v>
      </c>
      <c r="I9" s="20">
        <f t="shared" si="2"/>
        <v>2925</v>
      </c>
      <c r="J9" s="23">
        <v>4</v>
      </c>
      <c r="K9" s="20">
        <f t="shared" si="3"/>
        <v>3900</v>
      </c>
      <c r="L9" s="23">
        <v>4</v>
      </c>
      <c r="M9" s="27">
        <f t="shared" si="4"/>
        <v>3900</v>
      </c>
    </row>
    <row r="10" spans="1:17" x14ac:dyDescent="0.25">
      <c r="A10" s="5" t="s">
        <v>12</v>
      </c>
      <c r="B10" s="1" t="s">
        <v>28</v>
      </c>
      <c r="C10" s="11" t="s">
        <v>28</v>
      </c>
      <c r="D10" s="33">
        <f t="shared" si="0"/>
        <v>4</v>
      </c>
      <c r="E10" s="37">
        <f t="shared" si="5"/>
        <v>3900</v>
      </c>
      <c r="F10" s="23">
        <v>1</v>
      </c>
      <c r="G10" s="20">
        <f t="shared" si="1"/>
        <v>975</v>
      </c>
      <c r="H10" s="23">
        <v>1</v>
      </c>
      <c r="I10" s="20">
        <f t="shared" si="2"/>
        <v>975</v>
      </c>
      <c r="J10" s="23">
        <v>1</v>
      </c>
      <c r="K10" s="20">
        <f t="shared" si="3"/>
        <v>975</v>
      </c>
      <c r="L10" s="23">
        <v>1</v>
      </c>
      <c r="M10" s="27">
        <f t="shared" si="4"/>
        <v>975</v>
      </c>
    </row>
    <row r="11" spans="1:17" x14ac:dyDescent="0.25">
      <c r="A11" s="5" t="s">
        <v>3</v>
      </c>
      <c r="B11" s="1" t="s">
        <v>28</v>
      </c>
      <c r="C11" s="11" t="s">
        <v>28</v>
      </c>
      <c r="D11" s="33">
        <f t="shared" si="0"/>
        <v>10</v>
      </c>
      <c r="E11" s="37">
        <f t="shared" si="5"/>
        <v>9750</v>
      </c>
      <c r="F11" s="23">
        <v>2</v>
      </c>
      <c r="G11" s="20">
        <f t="shared" si="1"/>
        <v>1950</v>
      </c>
      <c r="H11" s="23">
        <v>2</v>
      </c>
      <c r="I11" s="20">
        <f t="shared" si="2"/>
        <v>1950</v>
      </c>
      <c r="J11" s="23">
        <v>3</v>
      </c>
      <c r="K11" s="20">
        <f t="shared" si="3"/>
        <v>2925</v>
      </c>
      <c r="L11" s="23">
        <v>3</v>
      </c>
      <c r="M11" s="27">
        <f t="shared" si="4"/>
        <v>2925</v>
      </c>
    </row>
    <row r="12" spans="1:17" x14ac:dyDescent="0.25">
      <c r="A12" s="5" t="s">
        <v>22</v>
      </c>
      <c r="B12" s="1" t="s">
        <v>31</v>
      </c>
      <c r="C12" s="11" t="s">
        <v>49</v>
      </c>
      <c r="D12" s="33">
        <f t="shared" si="0"/>
        <v>41</v>
      </c>
      <c r="E12" s="37">
        <f t="shared" si="5"/>
        <v>39975</v>
      </c>
      <c r="F12" s="23">
        <v>10</v>
      </c>
      <c r="G12" s="20">
        <f t="shared" si="1"/>
        <v>9750</v>
      </c>
      <c r="H12" s="23">
        <v>10</v>
      </c>
      <c r="I12" s="20">
        <f t="shared" si="2"/>
        <v>9750</v>
      </c>
      <c r="J12" s="23">
        <v>10</v>
      </c>
      <c r="K12" s="20">
        <f t="shared" si="3"/>
        <v>9750</v>
      </c>
      <c r="L12" s="23">
        <v>11</v>
      </c>
      <c r="M12" s="27">
        <f t="shared" si="4"/>
        <v>10725</v>
      </c>
    </row>
    <row r="13" spans="1:17" x14ac:dyDescent="0.25">
      <c r="A13" s="5" t="s">
        <v>4</v>
      </c>
      <c r="B13" s="1" t="s">
        <v>31</v>
      </c>
      <c r="C13" s="11" t="s">
        <v>49</v>
      </c>
      <c r="D13" s="33">
        <f t="shared" si="0"/>
        <v>1</v>
      </c>
      <c r="E13" s="37">
        <f t="shared" si="5"/>
        <v>975</v>
      </c>
      <c r="F13" s="23">
        <v>1</v>
      </c>
      <c r="G13" s="20">
        <f t="shared" si="1"/>
        <v>975</v>
      </c>
      <c r="H13" s="23">
        <v>0</v>
      </c>
      <c r="I13" s="20">
        <f t="shared" si="2"/>
        <v>0</v>
      </c>
      <c r="J13" s="23">
        <v>0</v>
      </c>
      <c r="K13" s="20">
        <f t="shared" si="3"/>
        <v>0</v>
      </c>
      <c r="L13" s="23">
        <v>0</v>
      </c>
      <c r="M13" s="27">
        <f t="shared" si="4"/>
        <v>0</v>
      </c>
    </row>
    <row r="14" spans="1:17" x14ac:dyDescent="0.25">
      <c r="A14" s="6" t="s">
        <v>6</v>
      </c>
      <c r="B14" s="1" t="s">
        <v>31</v>
      </c>
      <c r="C14" s="11" t="s">
        <v>49</v>
      </c>
      <c r="D14" s="33">
        <f t="shared" si="0"/>
        <v>10</v>
      </c>
      <c r="E14" s="37">
        <f t="shared" si="5"/>
        <v>9750</v>
      </c>
      <c r="F14" s="23">
        <v>2</v>
      </c>
      <c r="G14" s="20">
        <f t="shared" si="1"/>
        <v>1950</v>
      </c>
      <c r="H14" s="23">
        <v>2</v>
      </c>
      <c r="I14" s="20">
        <f t="shared" si="2"/>
        <v>1950</v>
      </c>
      <c r="J14" s="23">
        <v>3</v>
      </c>
      <c r="K14" s="20">
        <f t="shared" si="3"/>
        <v>2925</v>
      </c>
      <c r="L14" s="23">
        <v>3</v>
      </c>
      <c r="M14" s="27">
        <f t="shared" si="4"/>
        <v>2925</v>
      </c>
    </row>
    <row r="15" spans="1:17" x14ac:dyDescent="0.25">
      <c r="A15" s="5" t="s">
        <v>10</v>
      </c>
      <c r="B15" s="1" t="s">
        <v>29</v>
      </c>
      <c r="C15" s="11" t="s">
        <v>50</v>
      </c>
      <c r="D15" s="33">
        <f t="shared" si="0"/>
        <v>10</v>
      </c>
      <c r="E15" s="37">
        <f t="shared" si="5"/>
        <v>9750</v>
      </c>
      <c r="F15" s="23">
        <v>2</v>
      </c>
      <c r="G15" s="20">
        <f t="shared" si="1"/>
        <v>1950</v>
      </c>
      <c r="H15" s="23">
        <v>2</v>
      </c>
      <c r="I15" s="20">
        <f t="shared" si="2"/>
        <v>1950</v>
      </c>
      <c r="J15" s="23">
        <v>3</v>
      </c>
      <c r="K15" s="20">
        <f t="shared" si="3"/>
        <v>2925</v>
      </c>
      <c r="L15" s="23">
        <v>3</v>
      </c>
      <c r="M15" s="27">
        <f t="shared" si="4"/>
        <v>2925</v>
      </c>
    </row>
    <row r="16" spans="1:17" x14ac:dyDescent="0.25">
      <c r="A16" s="5" t="s">
        <v>0</v>
      </c>
      <c r="B16" s="1" t="s">
        <v>29</v>
      </c>
      <c r="C16" s="11" t="s">
        <v>50</v>
      </c>
      <c r="D16" s="33">
        <f t="shared" si="0"/>
        <v>2</v>
      </c>
      <c r="E16" s="37">
        <f t="shared" si="5"/>
        <v>1950</v>
      </c>
      <c r="F16" s="23">
        <v>0</v>
      </c>
      <c r="G16" s="20">
        <f t="shared" si="1"/>
        <v>0</v>
      </c>
      <c r="H16" s="23">
        <v>1</v>
      </c>
      <c r="I16" s="20">
        <f t="shared" si="2"/>
        <v>975</v>
      </c>
      <c r="J16" s="23">
        <v>1</v>
      </c>
      <c r="K16" s="20">
        <f t="shared" si="3"/>
        <v>975</v>
      </c>
      <c r="L16" s="23">
        <v>0</v>
      </c>
      <c r="M16" s="27">
        <f t="shared" si="4"/>
        <v>0</v>
      </c>
    </row>
    <row r="17" spans="1:13" x14ac:dyDescent="0.25">
      <c r="A17" s="5" t="s">
        <v>1</v>
      </c>
      <c r="B17" s="1" t="s">
        <v>30</v>
      </c>
      <c r="C17" s="11" t="s">
        <v>51</v>
      </c>
      <c r="D17" s="33">
        <f t="shared" si="0"/>
        <v>2</v>
      </c>
      <c r="E17" s="37">
        <f t="shared" si="5"/>
        <v>1950</v>
      </c>
      <c r="F17" s="23">
        <v>0</v>
      </c>
      <c r="G17" s="20">
        <f t="shared" si="1"/>
        <v>0</v>
      </c>
      <c r="H17" s="23">
        <v>1</v>
      </c>
      <c r="I17" s="20">
        <f t="shared" si="2"/>
        <v>975</v>
      </c>
      <c r="J17" s="23">
        <v>1</v>
      </c>
      <c r="K17" s="20">
        <f t="shared" si="3"/>
        <v>975</v>
      </c>
      <c r="L17" s="23">
        <v>0</v>
      </c>
      <c r="M17" s="27">
        <f t="shared" si="4"/>
        <v>0</v>
      </c>
    </row>
    <row r="18" spans="1:13" x14ac:dyDescent="0.25">
      <c r="A18" s="5" t="s">
        <v>16</v>
      </c>
      <c r="B18" s="1" t="s">
        <v>30</v>
      </c>
      <c r="C18" s="11" t="s">
        <v>51</v>
      </c>
      <c r="D18" s="33">
        <f t="shared" si="0"/>
        <v>20</v>
      </c>
      <c r="E18" s="37">
        <f t="shared" si="5"/>
        <v>19500</v>
      </c>
      <c r="F18" s="23">
        <v>5</v>
      </c>
      <c r="G18" s="20">
        <f t="shared" si="1"/>
        <v>4875</v>
      </c>
      <c r="H18" s="23">
        <v>5</v>
      </c>
      <c r="I18" s="20">
        <f t="shared" si="2"/>
        <v>4875</v>
      </c>
      <c r="J18" s="23">
        <v>5</v>
      </c>
      <c r="K18" s="20">
        <f t="shared" si="3"/>
        <v>4875</v>
      </c>
      <c r="L18" s="23">
        <v>5</v>
      </c>
      <c r="M18" s="27">
        <f t="shared" si="4"/>
        <v>4875</v>
      </c>
    </row>
    <row r="19" spans="1:13" x14ac:dyDescent="0.25">
      <c r="A19" s="5" t="s">
        <v>14</v>
      </c>
      <c r="B19" s="1" t="s">
        <v>32</v>
      </c>
      <c r="C19" s="11" t="s">
        <v>52</v>
      </c>
      <c r="D19" s="33">
        <f t="shared" si="0"/>
        <v>12</v>
      </c>
      <c r="E19" s="37">
        <f t="shared" si="5"/>
        <v>11700</v>
      </c>
      <c r="F19" s="23">
        <v>3</v>
      </c>
      <c r="G19" s="20">
        <f t="shared" si="1"/>
        <v>2925</v>
      </c>
      <c r="H19" s="23">
        <v>3</v>
      </c>
      <c r="I19" s="20">
        <f t="shared" si="2"/>
        <v>2925</v>
      </c>
      <c r="J19" s="23">
        <v>3</v>
      </c>
      <c r="K19" s="20">
        <f t="shared" si="3"/>
        <v>2925</v>
      </c>
      <c r="L19" s="23">
        <v>3</v>
      </c>
      <c r="M19" s="27">
        <f t="shared" si="4"/>
        <v>2925</v>
      </c>
    </row>
    <row r="20" spans="1:13" x14ac:dyDescent="0.25">
      <c r="A20" s="6" t="s">
        <v>2</v>
      </c>
      <c r="B20" s="1" t="s">
        <v>33</v>
      </c>
      <c r="C20" s="11" t="s">
        <v>53</v>
      </c>
      <c r="D20" s="33">
        <f t="shared" si="0"/>
        <v>14</v>
      </c>
      <c r="E20" s="37">
        <f t="shared" si="5"/>
        <v>13650</v>
      </c>
      <c r="F20" s="23">
        <v>3</v>
      </c>
      <c r="G20" s="20">
        <f t="shared" si="1"/>
        <v>2925</v>
      </c>
      <c r="H20" s="23">
        <v>3</v>
      </c>
      <c r="I20" s="20">
        <f t="shared" si="2"/>
        <v>2925</v>
      </c>
      <c r="J20" s="23">
        <v>4</v>
      </c>
      <c r="K20" s="20">
        <f t="shared" si="3"/>
        <v>3900</v>
      </c>
      <c r="L20" s="23">
        <v>4</v>
      </c>
      <c r="M20" s="27">
        <f t="shared" si="4"/>
        <v>3900</v>
      </c>
    </row>
    <row r="21" spans="1:13" x14ac:dyDescent="0.25">
      <c r="A21" s="7" t="s">
        <v>5</v>
      </c>
      <c r="B21" s="1" t="s">
        <v>33</v>
      </c>
      <c r="C21" s="11" t="s">
        <v>53</v>
      </c>
      <c r="D21" s="33">
        <f t="shared" si="0"/>
        <v>4</v>
      </c>
      <c r="E21" s="37">
        <f t="shared" si="5"/>
        <v>3900</v>
      </c>
      <c r="F21" s="23">
        <v>1</v>
      </c>
      <c r="G21" s="20">
        <f t="shared" si="1"/>
        <v>975</v>
      </c>
      <c r="H21" s="23">
        <v>1</v>
      </c>
      <c r="I21" s="20">
        <f t="shared" si="2"/>
        <v>975</v>
      </c>
      <c r="J21" s="23">
        <v>1</v>
      </c>
      <c r="K21" s="20">
        <f t="shared" si="3"/>
        <v>975</v>
      </c>
      <c r="L21" s="23">
        <v>1</v>
      </c>
      <c r="M21" s="27">
        <f t="shared" si="4"/>
        <v>975</v>
      </c>
    </row>
    <row r="22" spans="1:13" x14ac:dyDescent="0.25">
      <c r="A22" s="5" t="s">
        <v>18</v>
      </c>
      <c r="B22" s="1" t="s">
        <v>35</v>
      </c>
      <c r="C22" s="11" t="s">
        <v>55</v>
      </c>
      <c r="D22" s="33">
        <f t="shared" si="0"/>
        <v>12</v>
      </c>
      <c r="E22" s="37">
        <f t="shared" si="5"/>
        <v>11700</v>
      </c>
      <c r="F22" s="23">
        <v>3</v>
      </c>
      <c r="G22" s="20">
        <f t="shared" si="1"/>
        <v>2925</v>
      </c>
      <c r="H22" s="23">
        <v>3</v>
      </c>
      <c r="I22" s="20">
        <f t="shared" si="2"/>
        <v>2925</v>
      </c>
      <c r="J22" s="23">
        <v>3</v>
      </c>
      <c r="K22" s="20">
        <f t="shared" si="3"/>
        <v>2925</v>
      </c>
      <c r="L22" s="23">
        <v>3</v>
      </c>
      <c r="M22" s="27">
        <f t="shared" si="4"/>
        <v>2925</v>
      </c>
    </row>
    <row r="23" spans="1:13" x14ac:dyDescent="0.25">
      <c r="A23" s="5" t="s">
        <v>24</v>
      </c>
      <c r="B23" s="1" t="s">
        <v>34</v>
      </c>
      <c r="C23" s="11" t="s">
        <v>56</v>
      </c>
      <c r="D23" s="33">
        <f t="shared" si="0"/>
        <v>18</v>
      </c>
      <c r="E23" s="37">
        <f t="shared" si="5"/>
        <v>17550</v>
      </c>
      <c r="F23" s="23">
        <v>4</v>
      </c>
      <c r="G23" s="20">
        <f t="shared" si="1"/>
        <v>3900</v>
      </c>
      <c r="H23" s="23">
        <v>4</v>
      </c>
      <c r="I23" s="20">
        <f t="shared" si="2"/>
        <v>3900</v>
      </c>
      <c r="J23" s="23">
        <v>5</v>
      </c>
      <c r="K23" s="20">
        <f t="shared" si="3"/>
        <v>4875</v>
      </c>
      <c r="L23" s="23">
        <v>5</v>
      </c>
      <c r="M23" s="27">
        <f t="shared" si="4"/>
        <v>4875</v>
      </c>
    </row>
    <row r="24" spans="1:13" x14ac:dyDescent="0.25">
      <c r="A24" s="6" t="s">
        <v>20</v>
      </c>
      <c r="B24" s="1" t="s">
        <v>36</v>
      </c>
      <c r="C24" s="11" t="s">
        <v>54</v>
      </c>
      <c r="D24" s="33">
        <f t="shared" si="0"/>
        <v>10</v>
      </c>
      <c r="E24" s="37">
        <f t="shared" si="5"/>
        <v>9750</v>
      </c>
      <c r="F24" s="23">
        <v>2</v>
      </c>
      <c r="G24" s="20">
        <f t="shared" si="1"/>
        <v>1950</v>
      </c>
      <c r="H24" s="23">
        <v>2</v>
      </c>
      <c r="I24" s="20">
        <f t="shared" si="2"/>
        <v>1950</v>
      </c>
      <c r="J24" s="23">
        <v>3</v>
      </c>
      <c r="K24" s="20">
        <f t="shared" si="3"/>
        <v>2925</v>
      </c>
      <c r="L24" s="23">
        <v>3</v>
      </c>
      <c r="M24" s="27">
        <f t="shared" si="4"/>
        <v>2925</v>
      </c>
    </row>
    <row r="25" spans="1:13" x14ac:dyDescent="0.25">
      <c r="A25" s="5" t="s">
        <v>21</v>
      </c>
      <c r="B25" s="1" t="s">
        <v>37</v>
      </c>
      <c r="C25" s="11" t="s">
        <v>57</v>
      </c>
      <c r="D25" s="33">
        <f t="shared" si="0"/>
        <v>10</v>
      </c>
      <c r="E25" s="37">
        <f t="shared" si="5"/>
        <v>9750</v>
      </c>
      <c r="F25" s="23">
        <v>2</v>
      </c>
      <c r="G25" s="20">
        <f t="shared" si="1"/>
        <v>1950</v>
      </c>
      <c r="H25" s="23">
        <v>2</v>
      </c>
      <c r="I25" s="20">
        <f t="shared" si="2"/>
        <v>1950</v>
      </c>
      <c r="J25" s="23">
        <v>3</v>
      </c>
      <c r="K25" s="20">
        <f t="shared" si="3"/>
        <v>2925</v>
      </c>
      <c r="L25" s="23">
        <v>3</v>
      </c>
      <c r="M25" s="27">
        <f t="shared" si="4"/>
        <v>2925</v>
      </c>
    </row>
    <row r="26" spans="1:13" x14ac:dyDescent="0.25">
      <c r="A26" s="5" t="s">
        <v>11</v>
      </c>
      <c r="B26" s="1" t="s">
        <v>38</v>
      </c>
      <c r="C26" s="11" t="s">
        <v>58</v>
      </c>
      <c r="D26" s="33">
        <f t="shared" si="0"/>
        <v>5</v>
      </c>
      <c r="E26" s="37">
        <f t="shared" si="5"/>
        <v>4875</v>
      </c>
      <c r="F26" s="23">
        <v>1</v>
      </c>
      <c r="G26" s="20">
        <f t="shared" si="1"/>
        <v>975</v>
      </c>
      <c r="H26" s="23">
        <v>1</v>
      </c>
      <c r="I26" s="20">
        <f t="shared" si="2"/>
        <v>975</v>
      </c>
      <c r="J26" s="23">
        <v>2</v>
      </c>
      <c r="K26" s="20">
        <f t="shared" si="3"/>
        <v>1950</v>
      </c>
      <c r="L26" s="23">
        <v>1</v>
      </c>
      <c r="M26" s="27">
        <f t="shared" si="4"/>
        <v>975</v>
      </c>
    </row>
    <row r="27" spans="1:13" x14ac:dyDescent="0.25">
      <c r="A27" s="5" t="s">
        <v>13</v>
      </c>
      <c r="B27" s="1" t="s">
        <v>39</v>
      </c>
      <c r="C27" s="11" t="s">
        <v>59</v>
      </c>
      <c r="D27" s="33">
        <f t="shared" si="0"/>
        <v>10</v>
      </c>
      <c r="E27" s="37">
        <f t="shared" si="5"/>
        <v>9750</v>
      </c>
      <c r="F27" s="23">
        <v>2</v>
      </c>
      <c r="G27" s="20">
        <f t="shared" si="1"/>
        <v>1950</v>
      </c>
      <c r="H27" s="23">
        <v>2</v>
      </c>
      <c r="I27" s="20">
        <f t="shared" si="2"/>
        <v>1950</v>
      </c>
      <c r="J27" s="23">
        <v>3</v>
      </c>
      <c r="K27" s="20">
        <f t="shared" si="3"/>
        <v>2925</v>
      </c>
      <c r="L27" s="23">
        <v>3</v>
      </c>
      <c r="M27" s="27">
        <f t="shared" si="4"/>
        <v>2925</v>
      </c>
    </row>
    <row r="28" spans="1:13" x14ac:dyDescent="0.25">
      <c r="A28" s="5" t="s">
        <v>45</v>
      </c>
      <c r="B28" s="1" t="s">
        <v>40</v>
      </c>
      <c r="C28" s="11" t="s">
        <v>60</v>
      </c>
      <c r="D28" s="33">
        <f t="shared" si="0"/>
        <v>6</v>
      </c>
      <c r="E28" s="37">
        <f t="shared" si="5"/>
        <v>5850</v>
      </c>
      <c r="F28" s="23">
        <v>1</v>
      </c>
      <c r="G28" s="20">
        <f t="shared" si="1"/>
        <v>975</v>
      </c>
      <c r="H28" s="23">
        <v>1</v>
      </c>
      <c r="I28" s="20">
        <f t="shared" si="2"/>
        <v>975</v>
      </c>
      <c r="J28" s="23">
        <v>2</v>
      </c>
      <c r="K28" s="20">
        <f t="shared" si="3"/>
        <v>1950</v>
      </c>
      <c r="L28" s="23">
        <v>2</v>
      </c>
      <c r="M28" s="27">
        <f t="shared" si="4"/>
        <v>1950</v>
      </c>
    </row>
    <row r="29" spans="1:13" x14ac:dyDescent="0.25">
      <c r="A29" s="5" t="s">
        <v>61</v>
      </c>
      <c r="B29" s="1" t="s">
        <v>62</v>
      </c>
      <c r="C29" s="11" t="s">
        <v>63</v>
      </c>
      <c r="D29" s="33">
        <f t="shared" si="0"/>
        <v>12</v>
      </c>
      <c r="E29" s="37">
        <f t="shared" si="5"/>
        <v>11700</v>
      </c>
      <c r="F29" s="23">
        <v>3</v>
      </c>
      <c r="G29" s="20">
        <f t="shared" si="1"/>
        <v>2925</v>
      </c>
      <c r="H29" s="23">
        <v>3</v>
      </c>
      <c r="I29" s="20">
        <f t="shared" si="2"/>
        <v>2925</v>
      </c>
      <c r="J29" s="23">
        <v>3</v>
      </c>
      <c r="K29" s="20">
        <f t="shared" si="3"/>
        <v>2925</v>
      </c>
      <c r="L29" s="23">
        <v>3</v>
      </c>
      <c r="M29" s="27">
        <f t="shared" si="4"/>
        <v>2925</v>
      </c>
    </row>
    <row r="30" spans="1:13" x14ac:dyDescent="0.25">
      <c r="A30" s="5" t="s">
        <v>71</v>
      </c>
      <c r="B30" s="1" t="s">
        <v>64</v>
      </c>
      <c r="C30" s="11" t="s">
        <v>63</v>
      </c>
      <c r="D30" s="33">
        <f t="shared" si="0"/>
        <v>6</v>
      </c>
      <c r="E30" s="37">
        <f t="shared" si="5"/>
        <v>5850</v>
      </c>
      <c r="F30" s="23">
        <v>0</v>
      </c>
      <c r="G30" s="20">
        <f t="shared" si="1"/>
        <v>0</v>
      </c>
      <c r="H30" s="23">
        <v>0</v>
      </c>
      <c r="I30" s="20">
        <f t="shared" si="2"/>
        <v>0</v>
      </c>
      <c r="J30" s="23">
        <v>3</v>
      </c>
      <c r="K30" s="20">
        <f t="shared" si="3"/>
        <v>2925</v>
      </c>
      <c r="L30" s="23">
        <v>3</v>
      </c>
      <c r="M30" s="27">
        <f t="shared" si="4"/>
        <v>2925</v>
      </c>
    </row>
    <row r="31" spans="1:13" x14ac:dyDescent="0.25">
      <c r="A31" s="5" t="s">
        <v>70</v>
      </c>
      <c r="B31" s="1" t="s">
        <v>65</v>
      </c>
      <c r="C31" s="11" t="s">
        <v>63</v>
      </c>
      <c r="D31" s="33">
        <f t="shared" si="0"/>
        <v>12</v>
      </c>
      <c r="E31" s="37">
        <f t="shared" si="5"/>
        <v>11700</v>
      </c>
      <c r="F31" s="23">
        <v>3</v>
      </c>
      <c r="G31" s="20">
        <f t="shared" si="1"/>
        <v>2925</v>
      </c>
      <c r="H31" s="23">
        <v>3</v>
      </c>
      <c r="I31" s="20">
        <f t="shared" si="2"/>
        <v>2925</v>
      </c>
      <c r="J31" s="23">
        <v>3</v>
      </c>
      <c r="K31" s="20">
        <f t="shared" si="3"/>
        <v>2925</v>
      </c>
      <c r="L31" s="23">
        <v>3</v>
      </c>
      <c r="M31" s="27">
        <f t="shared" si="4"/>
        <v>2925</v>
      </c>
    </row>
    <row r="32" spans="1:13" x14ac:dyDescent="0.25">
      <c r="A32" s="5" t="s">
        <v>68</v>
      </c>
      <c r="B32" s="1" t="s">
        <v>66</v>
      </c>
      <c r="C32" s="11" t="s">
        <v>63</v>
      </c>
      <c r="D32" s="33">
        <f t="shared" si="0"/>
        <v>6</v>
      </c>
      <c r="E32" s="37">
        <f t="shared" si="5"/>
        <v>5850</v>
      </c>
      <c r="F32" s="23">
        <v>0</v>
      </c>
      <c r="G32" s="20">
        <f t="shared" si="1"/>
        <v>0</v>
      </c>
      <c r="H32" s="23">
        <v>0</v>
      </c>
      <c r="I32" s="20">
        <f t="shared" si="2"/>
        <v>0</v>
      </c>
      <c r="J32" s="23">
        <v>3</v>
      </c>
      <c r="K32" s="20">
        <f t="shared" si="3"/>
        <v>2925</v>
      </c>
      <c r="L32" s="23">
        <v>3</v>
      </c>
      <c r="M32" s="27">
        <f t="shared" si="4"/>
        <v>2925</v>
      </c>
    </row>
    <row r="33" spans="1:13" ht="15.75" thickBot="1" x14ac:dyDescent="0.3">
      <c r="A33" s="12" t="s">
        <v>69</v>
      </c>
      <c r="B33" s="2" t="s">
        <v>67</v>
      </c>
      <c r="C33" s="3" t="s">
        <v>63</v>
      </c>
      <c r="D33" s="34">
        <f t="shared" si="0"/>
        <v>6</v>
      </c>
      <c r="E33" s="38">
        <f t="shared" si="5"/>
        <v>5850</v>
      </c>
      <c r="F33" s="24">
        <v>0</v>
      </c>
      <c r="G33" s="21">
        <f t="shared" si="1"/>
        <v>0</v>
      </c>
      <c r="H33" s="24">
        <v>0</v>
      </c>
      <c r="I33" s="21">
        <f t="shared" si="2"/>
        <v>0</v>
      </c>
      <c r="J33" s="23">
        <v>3</v>
      </c>
      <c r="K33" s="21">
        <f t="shared" si="3"/>
        <v>2925</v>
      </c>
      <c r="L33" s="23">
        <v>3</v>
      </c>
      <c r="M33" s="28">
        <f t="shared" si="4"/>
        <v>2925</v>
      </c>
    </row>
    <row r="34" spans="1:13" ht="15.75" thickBot="1" x14ac:dyDescent="0.3">
      <c r="A34" s="13" t="s">
        <v>76</v>
      </c>
      <c r="B34" s="14"/>
      <c r="C34" s="14"/>
      <c r="D34" s="15">
        <f>SUM(D3:D33)</f>
        <v>335</v>
      </c>
      <c r="E34" s="16">
        <f t="shared" si="5"/>
        <v>326625</v>
      </c>
      <c r="F34" s="29">
        <f>SUM(F3:F33)</f>
        <v>71</v>
      </c>
      <c r="G34" s="29">
        <f>F34*P$4</f>
        <v>69225</v>
      </c>
      <c r="H34" s="29">
        <f>SUM(H3:H33)</f>
        <v>73</v>
      </c>
      <c r="I34" s="29">
        <f>H34*P$4</f>
        <v>71175</v>
      </c>
      <c r="J34" s="29">
        <f>SUM(J3:J33)</f>
        <v>96</v>
      </c>
      <c r="K34" s="29">
        <f>J34*P$4</f>
        <v>93600</v>
      </c>
      <c r="L34" s="29">
        <f t="shared" ref="L34" si="6">SUM(L3:L33)</f>
        <v>95</v>
      </c>
      <c r="M34" s="30">
        <f>L34*P$4</f>
        <v>92625</v>
      </c>
    </row>
    <row r="35" spans="1:13" x14ac:dyDescent="0.25">
      <c r="C35" s="1"/>
    </row>
    <row r="36" spans="1:13" x14ac:dyDescent="0.25">
      <c r="C36" s="1"/>
    </row>
    <row r="37" spans="1:13" x14ac:dyDescent="0.25">
      <c r="C37" s="1"/>
    </row>
    <row r="38" spans="1:13" x14ac:dyDescent="0.25">
      <c r="C38" s="1"/>
    </row>
  </sheetData>
  <mergeCells count="8">
    <mergeCell ref="A1:A2"/>
    <mergeCell ref="B1:B2"/>
    <mergeCell ref="L1:M1"/>
    <mergeCell ref="J1:K1"/>
    <mergeCell ref="H1:I1"/>
    <mergeCell ref="F1:G1"/>
    <mergeCell ref="D1:E1"/>
    <mergeCell ref="C1:C2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Juklíček Petr Ing.</dc:creator>
  <cp:lastModifiedBy>Juklíček Petr Ing.</cp:lastModifiedBy>
  <cp:lastPrinted>2020-12-16T15:10:43Z</cp:lastPrinted>
  <dcterms:created xsi:type="dcterms:W3CDTF">2015-06-05T18:19:34Z</dcterms:created>
  <dcterms:modified xsi:type="dcterms:W3CDTF">2020-12-23T11:15:17Z</dcterms:modified>
</cp:coreProperties>
</file>